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15" windowHeight="130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<sst xmlns="http://schemas.openxmlformats.org/spreadsheetml/2006/main" count="31" uniqueCount="31">
  <si>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EFFET DOPPLER ET EXOPLANETES</t>
  </si>
  <si>
    <t>Date (j)</t>
  </si>
  <si>
    <t>Spectre n°</t>
  </si>
  <si>
    <t>Δλ1</t>
  </si>
  <si>
    <t>Δλ2</t>
  </si>
  <si>
    <t>mesures</t>
  </si>
  <si>
    <r>
      <t>λ1(</t>
    </r>
    <r>
      <rPr>
        <sz val="11"/>
        <color indexed="8"/>
        <rFont val="Calibri"/>
        <family val="2"/>
      </rPr>
      <t>Å)</t>
    </r>
  </si>
  <si>
    <t>λ2(Å)</t>
  </si>
  <si>
    <r>
      <t>λ1(</t>
    </r>
    <r>
      <rPr>
        <sz val="11"/>
        <color indexed="8"/>
        <rFont val="Calibri"/>
        <family val="2"/>
      </rPr>
      <t>Å)=</t>
    </r>
  </si>
  <si>
    <t>références :</t>
  </si>
  <si>
    <t>raies du sodium</t>
  </si>
  <si>
    <t>vitesse radiale : vrad= c * Δλ/λ</t>
  </si>
  <si>
    <t>vitesse de la lumière c =</t>
  </si>
  <si>
    <t>m/s</t>
  </si>
  <si>
    <t>Vrad1(m/s)</t>
  </si>
  <si>
    <t>Vrad2(m/s)</t>
  </si>
  <si>
    <t>Vrad (moyenne)</t>
  </si>
  <si>
    <t>Vrad mod</t>
  </si>
  <si>
    <t>Vo</t>
  </si>
  <si>
    <t>T</t>
  </si>
  <si>
    <t xml:space="preserve"> ϕ</t>
  </si>
  <si>
    <t>Vrad max</t>
  </si>
  <si>
    <t xml:space="preserve"> -3.14&lt;ϕ&lt;3.14</t>
  </si>
  <si>
    <r>
      <t>λ2(</t>
    </r>
    <r>
      <rPr>
        <sz val="11"/>
        <color indexed="8"/>
        <rFont val="Calibri"/>
        <family val="2"/>
      </rPr>
      <t>Å)=</t>
    </r>
  </si>
  <si>
    <t>modélisation</t>
  </si>
  <si>
    <t>vitesse propre (m/s)</t>
  </si>
  <si>
    <t>amplitude de Vrad(m/s)</t>
  </si>
  <si>
    <t>période (j)</t>
  </si>
  <si>
    <t>phase à l'origine(rad)</t>
  </si>
  <si>
    <t>V0</t>
  </si>
  <si>
    <r>
      <t>Vrad mod = Vo + Vrad max. cos(2.</t>
    </r>
    <r>
      <rPr>
        <sz val="11"/>
        <color indexed="8"/>
        <rFont val="Calibri"/>
        <family val="2"/>
      </rPr>
      <t>π.t/T + ϕ)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</si>
</sst>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5" borderId="11" xfId="0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6" fillId="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36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0" borderId="20" xfId="0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5" borderId="11" xfId="0" applyFill="1" applyBorder="1" applyAlignment="1" applyProtection="1">
      <alignment/>
      <protection hidden="1" locked="0"/>
    </xf>
    <xf numFmtId="0" fontId="22" fillId="0" borderId="0" xfId="0" applyFont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Vrad = f(t)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-0.005"/>
          <c:w val="0.851"/>
          <c:h val="0.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Feuil1!$I$3</c:f>
              <c:strCache>
                <c:ptCount val="1"/>
                <c:pt idx="0">
                  <c:v>Vrad (moyenne)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Feuil1!$B$4:$B$14</c:f>
              <c:numCache/>
            </c:numRef>
          </c:xVal>
          <c:yVal>
            <c:numRef>
              <c:f>Feuil1!$I$4:$I$14</c:f>
              <c:numCache/>
            </c:numRef>
          </c:yVal>
          <c:smooth val="0"/>
        </c:ser>
        <c:ser>
          <c:idx val="1"/>
          <c:order val="1"/>
          <c:tx>
            <c:strRef>
              <c:f>Feuil1!$J$3</c:f>
              <c:strCache>
                <c:ptCount val="1"/>
                <c:pt idx="0">
                  <c:v>Vrad mod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Feuil1!$J$4:$J$14</c:f>
              <c:numCache/>
            </c:numRef>
          </c:yVal>
          <c:smooth val="1"/>
        </c:ser>
        <c:ser>
          <c:idx val="2"/>
          <c:order val="2"/>
          <c:tx>
            <c:strRef>
              <c:f>Feuil1!$K$3</c:f>
              <c:strCache>
                <c:ptCount val="1"/>
                <c:pt idx="0">
                  <c:v>V0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Feuil1!$B$4:$B$14</c:f>
              <c:numCache/>
            </c:numRef>
          </c:xVal>
          <c:yVal>
            <c:numRef>
              <c:f>Feuil1!$K$4:$K$14</c:f>
              <c:numCache/>
            </c:numRef>
          </c:yVal>
          <c:smooth val="0"/>
        </c:ser>
        <c:axId val="65916566"/>
        <c:axId val="56378183"/>
      </c:scatterChart>
      <c:val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t(jours)</a:t>
                </a:r>
              </a:p>
            </c:rich>
          </c:tx>
          <c:layout>
            <c:manualLayout>
              <c:xMode val="factor"/>
              <c:yMode val="factor"/>
              <c:x val="0.099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378183"/>
        <c:crosses val="autoZero"/>
        <c:crossBetween val="midCat"/>
        <c:dispUnits/>
        <c:minorUnit val="1"/>
      </c:valAx>
      <c:valAx>
        <c:axId val="56378183"/>
        <c:scaling>
          <c:orientation val="minMax"/>
          <c:max val="4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Vrad (m/s)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916566"/>
        <c:crosses val="autoZero"/>
        <c:crossBetween val="midCat"/>
        <c:dispUnits/>
        <c:majorUnit val="10000"/>
        <c:min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2375"/>
          <c:w val="0.108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142875</xdr:rowOff>
    </xdr:from>
    <xdr:to>
      <xdr:col>12</xdr:col>
      <xdr:colOff>733425</xdr:colOff>
      <xdr:row>46</xdr:row>
      <xdr:rowOff>142875</xdr:rowOff>
    </xdr:to>
    <xdr:graphicFrame>
      <xdr:nvGraphicFramePr>
        <xdr:cNvPr id="1" name="Graphique 1"/>
        <xdr:cNvGraphicFramePr/>
      </xdr:nvGraphicFramePr>
      <xdr:xfrm>
        <a:off x="114300" y="4276725"/>
        <a:ext cx="11287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16</xdr:row>
      <xdr:rowOff>19050</xdr:rowOff>
    </xdr:from>
    <xdr:to>
      <xdr:col>12</xdr:col>
      <xdr:colOff>28575</xdr:colOff>
      <xdr:row>20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9515475" y="3181350"/>
          <a:ext cx="1181100" cy="790575"/>
        </a:xfrm>
        <a:prstGeom prst="rect">
          <a:avLst/>
        </a:prstGeom>
        <a:solidFill>
          <a:srgbClr val="4F81BD">
            <a:alpha val="14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PageLayoutView="0" workbookViewId="0" topLeftCell="A1">
      <selection activeCell="L7" sqref="L7"/>
    </sheetView>
  </sheetViews>
  <sheetFormatPr defaultColWidth="11.421875" defaultRowHeight="15"/>
  <cols>
    <col min="7" max="7" width="12.57421875" style="0" customWidth="1"/>
    <col min="9" max="9" width="14.140625" style="0" customWidth="1"/>
    <col min="10" max="10" width="24.140625" style="0" customWidth="1"/>
    <col min="12" max="12" width="17.7109375" style="0" customWidth="1"/>
  </cols>
  <sheetData>
    <row r="1" spans="1:5" ht="23.25">
      <c r="A1" s="1" t="s">
        <v>0</v>
      </c>
      <c r="B1" s="2"/>
      <c r="C1" s="2"/>
      <c r="D1" s="2"/>
      <c r="E1" s="2"/>
    </row>
    <row r="2" spans="3:15" ht="15">
      <c r="C2" s="33" t="s">
        <v>5</v>
      </c>
      <c r="D2" s="33"/>
      <c r="J2" s="13" t="s">
        <v>24</v>
      </c>
      <c r="K2" s="31"/>
      <c r="O2" s="31">
        <v>15000</v>
      </c>
    </row>
    <row r="3" spans="1:15" ht="15">
      <c r="A3" s="6" t="s">
        <v>2</v>
      </c>
      <c r="B3" s="6" t="s">
        <v>1</v>
      </c>
      <c r="C3" s="6" t="s">
        <v>6</v>
      </c>
      <c r="D3" s="6" t="s">
        <v>7</v>
      </c>
      <c r="E3" s="7" t="s">
        <v>3</v>
      </c>
      <c r="F3" s="7" t="s">
        <v>4</v>
      </c>
      <c r="G3" s="9" t="s">
        <v>14</v>
      </c>
      <c r="H3" s="9" t="s">
        <v>15</v>
      </c>
      <c r="I3" s="8" t="s">
        <v>16</v>
      </c>
      <c r="J3" s="8" t="s">
        <v>17</v>
      </c>
      <c r="K3" s="32" t="s">
        <v>29</v>
      </c>
      <c r="O3" s="31">
        <v>0</v>
      </c>
    </row>
    <row r="4" spans="1:15" ht="15">
      <c r="A4" s="3">
        <v>1</v>
      </c>
      <c r="B4" s="4">
        <v>0</v>
      </c>
      <c r="C4" s="5"/>
      <c r="D4" s="5"/>
      <c r="E4" s="5"/>
      <c r="F4" s="5"/>
      <c r="G4" s="5"/>
      <c r="H4" s="5"/>
      <c r="I4" s="5"/>
      <c r="J4" s="10" t="e">
        <f>$L$17+$L$18*COS((2*PI()*B4/($L$19))+$L$20)</f>
        <v>#DIV/0!</v>
      </c>
      <c r="K4" s="31">
        <f>$L$17</f>
        <v>0</v>
      </c>
      <c r="O4" s="31">
        <v>3140</v>
      </c>
    </row>
    <row r="5" spans="1:11" ht="15">
      <c r="A5" s="3">
        <v>2</v>
      </c>
      <c r="B5" s="4">
        <v>0.974505</v>
      </c>
      <c r="C5" s="5"/>
      <c r="D5" s="5"/>
      <c r="E5" s="5"/>
      <c r="F5" s="5"/>
      <c r="G5" s="5"/>
      <c r="H5" s="5"/>
      <c r="I5" s="5"/>
      <c r="J5" s="10" t="e">
        <f aca="true" t="shared" si="0" ref="J5:J14">$L$17+$L$18*COS((2*PI()*B5/($L$19))+$L$20)</f>
        <v>#DIV/0!</v>
      </c>
      <c r="K5" s="31">
        <f aca="true" t="shared" si="1" ref="K5:K14">$L$17</f>
        <v>0</v>
      </c>
    </row>
    <row r="6" spans="1:11" ht="15">
      <c r="A6" s="3">
        <v>3</v>
      </c>
      <c r="B6" s="4">
        <v>1.969681</v>
      </c>
      <c r="C6" s="5"/>
      <c r="D6" s="5"/>
      <c r="E6" s="5"/>
      <c r="F6" s="5"/>
      <c r="G6" s="5"/>
      <c r="H6" s="5"/>
      <c r="I6" s="5"/>
      <c r="J6" s="10" t="e">
        <f t="shared" si="0"/>
        <v>#DIV/0!</v>
      </c>
      <c r="K6" s="31">
        <f t="shared" si="1"/>
        <v>0</v>
      </c>
    </row>
    <row r="7" spans="1:11" ht="15">
      <c r="A7" s="3">
        <v>4</v>
      </c>
      <c r="B7" s="4">
        <v>2.944838</v>
      </c>
      <c r="C7" s="5"/>
      <c r="D7" s="5"/>
      <c r="E7" s="5"/>
      <c r="F7" s="5"/>
      <c r="G7" s="5"/>
      <c r="H7" s="5"/>
      <c r="I7" s="5"/>
      <c r="J7" s="10" t="e">
        <f t="shared" si="0"/>
        <v>#DIV/0!</v>
      </c>
      <c r="K7" s="31">
        <f t="shared" si="1"/>
        <v>0</v>
      </c>
    </row>
    <row r="8" spans="1:11" ht="15">
      <c r="A8" s="3">
        <v>5</v>
      </c>
      <c r="B8" s="4">
        <v>3.970746</v>
      </c>
      <c r="C8" s="5"/>
      <c r="D8" s="5"/>
      <c r="E8" s="5"/>
      <c r="F8" s="5"/>
      <c r="G8" s="5"/>
      <c r="H8" s="5"/>
      <c r="I8" s="5"/>
      <c r="J8" s="10" t="e">
        <f t="shared" si="0"/>
        <v>#DIV/0!</v>
      </c>
      <c r="K8" s="31">
        <f t="shared" si="1"/>
        <v>0</v>
      </c>
    </row>
    <row r="9" spans="1:11" ht="15">
      <c r="A9" s="3">
        <v>6</v>
      </c>
      <c r="B9" s="4">
        <v>4.886585</v>
      </c>
      <c r="C9" s="5"/>
      <c r="D9" s="5"/>
      <c r="E9" s="5"/>
      <c r="F9" s="5"/>
      <c r="G9" s="5"/>
      <c r="H9" s="5"/>
      <c r="I9" s="5"/>
      <c r="J9" s="10" t="e">
        <f t="shared" si="0"/>
        <v>#DIV/0!</v>
      </c>
      <c r="K9" s="31">
        <f t="shared" si="1"/>
        <v>0</v>
      </c>
    </row>
    <row r="10" spans="1:11" ht="15">
      <c r="A10" s="3">
        <v>7</v>
      </c>
      <c r="B10" s="4">
        <v>5.924292</v>
      </c>
      <c r="C10" s="5"/>
      <c r="D10" s="5"/>
      <c r="E10" s="5"/>
      <c r="F10" s="5"/>
      <c r="G10" s="5"/>
      <c r="H10" s="5"/>
      <c r="I10" s="5"/>
      <c r="J10" s="10" t="e">
        <f t="shared" si="0"/>
        <v>#DIV/0!</v>
      </c>
      <c r="K10" s="31">
        <f t="shared" si="1"/>
        <v>0</v>
      </c>
    </row>
    <row r="11" spans="1:11" ht="15">
      <c r="A11" s="3">
        <v>8</v>
      </c>
      <c r="B11" s="4">
        <v>6.963536</v>
      </c>
      <c r="C11" s="5"/>
      <c r="D11" s="5"/>
      <c r="E11" s="5"/>
      <c r="F11" s="5"/>
      <c r="G11" s="5"/>
      <c r="H11" s="5"/>
      <c r="I11" s="5"/>
      <c r="J11" s="10" t="e">
        <f t="shared" si="0"/>
        <v>#DIV/0!</v>
      </c>
      <c r="K11" s="31">
        <f t="shared" si="1"/>
        <v>0</v>
      </c>
    </row>
    <row r="12" spans="1:11" ht="15">
      <c r="A12" s="3">
        <v>9</v>
      </c>
      <c r="B12" s="4">
        <v>7.978645</v>
      </c>
      <c r="C12" s="5"/>
      <c r="D12" s="5"/>
      <c r="E12" s="5"/>
      <c r="F12" s="5"/>
      <c r="G12" s="5"/>
      <c r="H12" s="5"/>
      <c r="I12" s="5"/>
      <c r="J12" s="10" t="e">
        <f t="shared" si="0"/>
        <v>#DIV/0!</v>
      </c>
      <c r="K12" s="31">
        <f t="shared" si="1"/>
        <v>0</v>
      </c>
    </row>
    <row r="13" spans="1:11" ht="15">
      <c r="A13" s="3">
        <v>10</v>
      </c>
      <c r="B13" s="4">
        <v>8.973648</v>
      </c>
      <c r="C13" s="5"/>
      <c r="D13" s="5"/>
      <c r="E13" s="5"/>
      <c r="F13" s="5"/>
      <c r="G13" s="5"/>
      <c r="H13" s="5"/>
      <c r="I13" s="5"/>
      <c r="J13" s="10" t="e">
        <f t="shared" si="0"/>
        <v>#DIV/0!</v>
      </c>
      <c r="K13" s="31">
        <f t="shared" si="1"/>
        <v>0</v>
      </c>
    </row>
    <row r="14" spans="1:11" ht="15">
      <c r="A14" s="3">
        <v>11</v>
      </c>
      <c r="B14" s="4">
        <v>9.99755</v>
      </c>
      <c r="C14" s="5"/>
      <c r="D14" s="5"/>
      <c r="E14" s="5"/>
      <c r="F14" s="5"/>
      <c r="G14" s="5"/>
      <c r="H14" s="5"/>
      <c r="I14" s="5"/>
      <c r="J14" s="10" t="e">
        <f t="shared" si="0"/>
        <v>#DIV/0!</v>
      </c>
      <c r="K14" s="31">
        <f t="shared" si="1"/>
        <v>0</v>
      </c>
    </row>
    <row r="15" ht="15">
      <c r="K15" t="s">
        <v>30</v>
      </c>
    </row>
    <row r="16" ht="15.75" thickBot="1"/>
    <row r="17" spans="1:12" ht="15.75" thickBot="1">
      <c r="A17" s="14" t="s">
        <v>9</v>
      </c>
      <c r="B17" s="15"/>
      <c r="C17" s="16" t="s">
        <v>8</v>
      </c>
      <c r="D17" s="17">
        <v>5889.95</v>
      </c>
      <c r="F17" s="24" t="s">
        <v>11</v>
      </c>
      <c r="G17" s="25"/>
      <c r="H17" s="26"/>
      <c r="J17" s="10" t="s">
        <v>25</v>
      </c>
      <c r="K17" s="10" t="s">
        <v>18</v>
      </c>
      <c r="L17" s="30">
        <f>O2-15000</f>
        <v>0</v>
      </c>
    </row>
    <row r="18" spans="1:12" ht="15.75" thickBot="1">
      <c r="A18" s="18" t="s">
        <v>10</v>
      </c>
      <c r="B18" s="19"/>
      <c r="C18" s="20" t="s">
        <v>23</v>
      </c>
      <c r="D18" s="21">
        <v>5895.924</v>
      </c>
      <c r="F18" s="27" t="s">
        <v>12</v>
      </c>
      <c r="G18" s="28"/>
      <c r="H18" s="22">
        <f>300000000</f>
        <v>300000000</v>
      </c>
      <c r="I18" s="29" t="s">
        <v>13</v>
      </c>
      <c r="J18" s="23" t="s">
        <v>26</v>
      </c>
      <c r="K18" s="10" t="s">
        <v>21</v>
      </c>
      <c r="L18" s="12">
        <v>0</v>
      </c>
    </row>
    <row r="19" spans="10:12" ht="15">
      <c r="J19" s="10" t="s">
        <v>27</v>
      </c>
      <c r="K19" s="10" t="s">
        <v>19</v>
      </c>
      <c r="L19" s="12">
        <f>O3/1000</f>
        <v>0</v>
      </c>
    </row>
    <row r="20" spans="10:12" ht="15">
      <c r="J20" s="10" t="s">
        <v>28</v>
      </c>
      <c r="K20" s="10" t="s">
        <v>20</v>
      </c>
      <c r="L20" s="12">
        <f>(O4/1000)-3.14</f>
        <v>0</v>
      </c>
    </row>
    <row r="21" ht="15">
      <c r="K21" s="11" t="s">
        <v>22</v>
      </c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athena</dc:creator>
  <cp:keywords/>
  <dc:description/>
  <cp:lastModifiedBy>athena</cp:lastModifiedBy>
  <dcterms:created xsi:type="dcterms:W3CDTF">2012-07-05T06:42:04Z</dcterms:created>
  <dcterms:modified xsi:type="dcterms:W3CDTF">2013-10-04T22:01:45Z</dcterms:modified>
  <cp:category/>
  <cp:version/>
  <cp:contentType/>
  <cp:contentStatus/>
</cp:coreProperties>
</file>