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<sst xmlns="http://schemas.openxmlformats.org/spreadsheetml/2006/main" count="13" uniqueCount="13">
  <si>
    <t>t(s)</t>
  </si>
  <si>
    <t>Ue(V)</t>
  </si>
  <si>
    <t>Us(V)</t>
  </si>
  <si>
    <r>
      <t>R2 (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)  =</t>
    </r>
  </si>
  <si>
    <t>k =-R2/R1 =</t>
  </si>
  <si>
    <r>
      <t>R1 (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)  =</t>
    </r>
  </si>
  <si>
    <t>coefficient d'amplification</t>
  </si>
  <si>
    <t>amplitude de la tension d'entrée</t>
  </si>
  <si>
    <t>fréquence de Ue</t>
  </si>
  <si>
    <t>Ue max =</t>
  </si>
  <si>
    <t>V</t>
  </si>
  <si>
    <t>f =</t>
  </si>
  <si>
    <t>Hz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</si>
</sst>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2"/>
    </font>
    <font>
      <b/>
      <sz val="10"/>
      <name val="Symbol"/>
      <family val="1"/>
    </font>
    <font>
      <sz val="14"/>
      <color indexed="18"/>
      <name val="Algerian"/>
      <family val="5"/>
    </font>
    <font>
      <b/>
      <sz val="12"/>
      <color indexed="12"/>
      <name val="Arial"/>
      <family val="2"/>
    </font>
    <font>
      <u val="single"/>
      <sz val="10"/>
      <color indexed="26"/>
      <name val="Arial"/>
      <family val="2"/>
    </font>
    <font>
      <sz val="10"/>
      <color indexed="26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double">
        <color indexed="10"/>
      </right>
      <top style="medium"/>
      <bottom style="double">
        <color indexed="10"/>
      </bottom>
    </border>
    <border>
      <left style="double">
        <color indexed="41"/>
      </left>
      <right>
        <color indexed="63"/>
      </right>
      <top style="double">
        <color indexed="41"/>
      </top>
      <bottom style="medium"/>
    </border>
    <border>
      <left>
        <color indexed="63"/>
      </left>
      <right style="double">
        <color indexed="41"/>
      </right>
      <top style="double">
        <color indexed="41"/>
      </top>
      <bottom style="medium"/>
    </border>
    <border>
      <left style="double">
        <color indexed="41"/>
      </left>
      <right>
        <color indexed="63"/>
      </right>
      <top style="medium"/>
      <bottom style="double">
        <color indexed="41"/>
      </bottom>
    </border>
    <border>
      <left>
        <color indexed="63"/>
      </left>
      <right style="double">
        <color indexed="41"/>
      </right>
      <top style="medium"/>
      <bottom style="double">
        <color indexed="4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125"/>
          <c:w val="0.9837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Feuil1!$J$1</c:f>
              <c:strCache>
                <c:ptCount val="1"/>
                <c:pt idx="0">
                  <c:v>Ue(V)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Feuil1!$I$2:$I$62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0.026000000000000002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0.036000000000000004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0.07200000000000001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0.08600000000000001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0.11800000000000001</c:v>
                </c:pt>
                <c:pt idx="60">
                  <c:v>0.12</c:v>
                </c:pt>
              </c:numCache>
            </c:numRef>
          </c:xVal>
          <c:yVal>
            <c:numRef>
              <c:f>Feuil1!$J$2:$J$62</c:f>
              <c:numCache>
                <c:ptCount val="61"/>
                <c:pt idx="0">
                  <c:v>0</c:v>
                </c:pt>
                <c:pt idx="1">
                  <c:v>2.2427076094938116</c:v>
                </c:pt>
                <c:pt idx="2">
                  <c:v>4.371157666509329</c:v>
                </c:pt>
                <c:pt idx="3">
                  <c:v>6.276913612907005</c:v>
                </c:pt>
                <c:pt idx="4">
                  <c:v>7.862884321366189</c:v>
                </c:pt>
                <c:pt idx="5">
                  <c:v>9.048270524660197</c:v>
                </c:pt>
                <c:pt idx="6">
                  <c:v>9.772681235681935</c:v>
                </c:pt>
                <c:pt idx="7">
                  <c:v>9.99921044203816</c:v>
                </c:pt>
                <c:pt idx="8">
                  <c:v>9.71631732914674</c:v>
                </c:pt>
                <c:pt idx="9">
                  <c:v>8.938414241512637</c:v>
                </c:pt>
                <c:pt idx="10">
                  <c:v>7.705132427757892</c:v>
                </c:pt>
                <c:pt idx="11">
                  <c:v>6.079302976946056</c:v>
                </c:pt>
                <c:pt idx="12">
                  <c:v>4.143755809932843</c:v>
                </c:pt>
                <c:pt idx="13">
                  <c:v>1.9970998051440705</c:v>
                </c:pt>
                <c:pt idx="14">
                  <c:v>-0.2513009544333757</c:v>
                </c:pt>
                <c:pt idx="15">
                  <c:v>-2.486898871648546</c:v>
                </c:pt>
                <c:pt idx="16">
                  <c:v>-4.595798606214878</c:v>
                </c:pt>
                <c:pt idx="17">
                  <c:v>-6.470559615694444</c:v>
                </c:pt>
                <c:pt idx="18">
                  <c:v>-8.01566984870877</c:v>
                </c:pt>
                <c:pt idx="19">
                  <c:v>-9.152411726209175</c:v>
                </c:pt>
                <c:pt idx="20">
                  <c:v>-9.822872507286887</c:v>
                </c:pt>
                <c:pt idx="21">
                  <c:v>-9.992894726405892</c:v>
                </c:pt>
                <c:pt idx="22">
                  <c:v>-9.65381638833274</c:v>
                </c:pt>
                <c:pt idx="23">
                  <c:v>-8.822912264349535</c:v>
                </c:pt>
                <c:pt idx="24">
                  <c:v>-7.542513807361041</c:v>
                </c:pt>
                <c:pt idx="25">
                  <c:v>-5.877852522924734</c:v>
                </c:pt>
                <c:pt idx="26">
                  <c:v>-3.913736668372025</c:v>
                </c:pt>
                <c:pt idx="27">
                  <c:v>-1.7502305897527601</c:v>
                </c:pt>
                <c:pt idx="28">
                  <c:v>0.5024431817976973</c:v>
                </c:pt>
                <c:pt idx="29">
                  <c:v>2.7295193551732555</c:v>
                </c:pt>
                <c:pt idx="30">
                  <c:v>4.817536741017149</c:v>
                </c:pt>
                <c:pt idx="31">
                  <c:v>6.660118674342513</c:v>
                </c:pt>
                <c:pt idx="32">
                  <c:v>8.163392507171839</c:v>
                </c:pt>
                <c:pt idx="33">
                  <c:v>9.250772068344581</c:v>
                </c:pt>
                <c:pt idx="34">
                  <c:v>9.866859442078681</c:v>
                </c:pt>
                <c:pt idx="35">
                  <c:v>9.980267284282716</c:v>
                </c:pt>
                <c:pt idx="36">
                  <c:v>9.585217890173755</c:v>
                </c:pt>
                <c:pt idx="37">
                  <c:v>8.701837546695259</c:v>
                </c:pt>
                <c:pt idx="38">
                  <c:v>7.375131173581741</c:v>
                </c:pt>
                <c:pt idx="39">
                  <c:v>5.672689491267566</c:v>
                </c:pt>
                <c:pt idx="40">
                  <c:v>3.6812455268467796</c:v>
                </c:pt>
                <c:pt idx="41">
                  <c:v>1.5022558912075692</c:v>
                </c:pt>
                <c:pt idx="42">
                  <c:v>-0.7532680552793298</c:v>
                </c:pt>
                <c:pt idx="43">
                  <c:v>-2.970415815770353</c:v>
                </c:pt>
                <c:pt idx="44">
                  <c:v>-5.036232016357598</c:v>
                </c:pt>
                <c:pt idx="45">
                  <c:v>-6.845471059286878</c:v>
                </c:pt>
                <c:pt idx="46">
                  <c:v>-8.305958991958121</c:v>
                </c:pt>
                <c:pt idx="47">
                  <c:v>-9.343289424566118</c:v>
                </c:pt>
                <c:pt idx="48">
                  <c:v>-9.90461425696651</c:v>
                </c:pt>
                <c:pt idx="49">
                  <c:v>-9.961336091431725</c:v>
                </c:pt>
                <c:pt idx="50">
                  <c:v>-9.510565162951538</c:v>
                </c:pt>
                <c:pt idx="51">
                  <c:v>-8.575266561936525</c:v>
                </c:pt>
                <c:pt idx="52">
                  <c:v>-7.203090248879071</c:v>
                </c:pt>
                <c:pt idx="53">
                  <c:v>-5.463943467342691</c:v>
                </c:pt>
                <c:pt idx="54">
                  <c:v>-3.4464292317451695</c:v>
                </c:pt>
                <c:pt idx="55">
                  <c:v>-1.2533323356430401</c:v>
                </c:pt>
                <c:pt idx="56">
                  <c:v>1.0036171485121523</c:v>
                </c:pt>
                <c:pt idx="57">
                  <c:v>3.209436098072099</c:v>
                </c:pt>
                <c:pt idx="58">
                  <c:v>5.251746299612963</c:v>
                </c:pt>
                <c:pt idx="59">
                  <c:v>7.0264996979884975</c:v>
                </c:pt>
                <c:pt idx="60">
                  <c:v>8.443279255020146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Feuil1!$K$1</c:f>
              <c:strCache>
                <c:ptCount val="1"/>
                <c:pt idx="0">
                  <c:v>Us(V)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Feuil1!$I$2:$I$62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0.026000000000000002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0.036000000000000004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0.07200000000000001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0.08600000000000001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0.11800000000000001</c:v>
                </c:pt>
                <c:pt idx="60">
                  <c:v>0.12</c:v>
                </c:pt>
              </c:numCache>
            </c:numRef>
          </c:xVal>
          <c:yVal>
            <c:numRef>
              <c:f>Feuil1!$K$2:$K$62</c:f>
              <c:numCache>
                <c:ptCount val="61"/>
                <c:pt idx="0">
                  <c:v>0</c:v>
                </c:pt>
                <c:pt idx="1">
                  <c:v>-8.973820714787905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-7.991062020316474</c:v>
                </c:pt>
                <c:pt idx="14">
                  <c:v>1.0055388856727472</c:v>
                </c:pt>
                <c:pt idx="15">
                  <c:v>9.950911351756382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7.003255999797378</c:v>
                </c:pt>
                <c:pt idx="28">
                  <c:v>-2.010442651433186</c:v>
                </c:pt>
                <c:pt idx="29">
                  <c:v>-10.921716779833252</c:v>
                </c:pt>
                <c:pt idx="30">
                  <c:v>-13</c:v>
                </c:pt>
                <c:pt idx="31">
                  <c:v>-13</c:v>
                </c:pt>
                <c:pt idx="32">
                  <c:v>-13</c:v>
                </c:pt>
                <c:pt idx="33">
                  <c:v>-13</c:v>
                </c:pt>
                <c:pt idx="34">
                  <c:v>-13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-13</c:v>
                </c:pt>
                <c:pt idx="39">
                  <c:v>-13</c:v>
                </c:pt>
                <c:pt idx="40">
                  <c:v>-13</c:v>
                </c:pt>
                <c:pt idx="41">
                  <c:v>-6.01102657268522</c:v>
                </c:pt>
                <c:pt idx="42">
                  <c:v>3.0140765785243584</c:v>
                </c:pt>
                <c:pt idx="43">
                  <c:v>11.88562381750244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5.015000452353018</c:v>
                </c:pt>
                <c:pt idx="56">
                  <c:v>-4.015806750246625</c:v>
                </c:pt>
                <c:pt idx="57">
                  <c:v>-12.842023640419159</c:v>
                </c:pt>
                <c:pt idx="58">
                  <c:v>-13</c:v>
                </c:pt>
                <c:pt idx="59">
                  <c:v>-13</c:v>
                </c:pt>
                <c:pt idx="60">
                  <c:v>-13</c:v>
                </c:pt>
              </c:numCache>
            </c:numRef>
          </c:yVal>
          <c:smooth val="1"/>
        </c:ser>
        <c:axId val="107598"/>
        <c:axId val="968383"/>
      </c:scatterChart>
      <c:valAx>
        <c:axId val="107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968383"/>
        <c:crosses val="autoZero"/>
        <c:crossBetween val="midCat"/>
        <c:dispUnits/>
      </c:valAx>
      <c:valAx>
        <c:axId val="968383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107598"/>
        <c:crosses val="autoZero"/>
        <c:crossBetween val="midCat"/>
        <c:dispUnits/>
      </c:valAx>
      <c:spPr>
        <a:solidFill>
          <a:srgbClr val="0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38100</xdr:rowOff>
    </xdr:from>
    <xdr:to>
      <xdr:col>7</xdr:col>
      <xdr:colOff>704850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38100" y="1685925"/>
        <a:ext cx="5943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0</xdr:row>
      <xdr:rowOff>9525</xdr:rowOff>
    </xdr:from>
    <xdr:to>
      <xdr:col>7</xdr:col>
      <xdr:colOff>333375</xdr:colOff>
      <xdr:row>1</xdr:row>
      <xdr:rowOff>85725</xdr:rowOff>
    </xdr:to>
    <xdr:sp>
      <xdr:nvSpPr>
        <xdr:cNvPr id="2" name="Texte 4"/>
        <xdr:cNvSpPr txBox="1">
          <a:spLocks noChangeArrowheads="1"/>
        </xdr:cNvSpPr>
      </xdr:nvSpPr>
      <xdr:spPr>
        <a:xfrm>
          <a:off x="1657350" y="9525"/>
          <a:ext cx="39528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MONTAGE AMPLIFICATEUR - INVERSEUR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123825</xdr:rowOff>
    </xdr:from>
    <xdr:to>
      <xdr:col>4</xdr:col>
      <xdr:colOff>552450</xdr:colOff>
      <xdr:row>11</xdr:row>
      <xdr:rowOff>142875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57200" y="123825"/>
          <a:ext cx="31432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showRowColHeaders="0" tabSelected="1" showOutlineSymbols="0" workbookViewId="0" topLeftCell="A1">
      <selection activeCell="C5" sqref="C5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6" width="11.421875" style="1" customWidth="1"/>
    <col min="7" max="8" width="16.28125" style="1" customWidth="1"/>
    <col min="9" max="16384" width="11.421875" style="1" customWidth="1"/>
  </cols>
  <sheetData>
    <row r="1" spans="9:11" ht="12.75">
      <c r="I1" s="1" t="s">
        <v>0</v>
      </c>
      <c r="J1" s="1" t="s">
        <v>1</v>
      </c>
      <c r="K1" s="1" t="s">
        <v>2</v>
      </c>
    </row>
    <row r="2" spans="9:11" ht="13.5" thickBot="1">
      <c r="I2" s="1">
        <v>0</v>
      </c>
      <c r="J2" s="1">
        <f>$B$8*SIN(2*PI()*$E$8*I2)</f>
        <v>0</v>
      </c>
      <c r="K2" s="1">
        <f>IF(J2&lt;-13/$E$3,IF(J2&gt;13/$E$3,$E$3*J2,13),-13)</f>
        <v>0</v>
      </c>
    </row>
    <row r="3" spans="1:11" ht="17.25" thickBot="1" thickTop="1">
      <c r="A3" s="9" t="s">
        <v>3</v>
      </c>
      <c r="B3" s="10">
        <v>6002</v>
      </c>
      <c r="D3" s="5" t="s">
        <v>4</v>
      </c>
      <c r="E3" s="6">
        <f>-B3/B4</f>
        <v>-4.001333333333333</v>
      </c>
      <c r="I3" s="1">
        <v>0.002</v>
      </c>
      <c r="J3" s="1">
        <f aca="true" t="shared" si="0" ref="J3:J18">$B$8*SIN(2*PI()*$E$8*I3)</f>
        <v>2.2427076094938116</v>
      </c>
      <c r="K3" s="1">
        <f aca="true" t="shared" si="1" ref="K3:K18">IF(J3&lt;-13/$E$3,IF(J3&gt;13/$E$3,$E$3*J3,13),-13)</f>
        <v>-8.973820714787905</v>
      </c>
    </row>
    <row r="4" spans="1:11" ht="16.5" thickBot="1">
      <c r="A4" s="11" t="s">
        <v>5</v>
      </c>
      <c r="B4" s="12">
        <v>1500</v>
      </c>
      <c r="D4" s="7" t="s">
        <v>6</v>
      </c>
      <c r="E4" s="8"/>
      <c r="I4" s="1">
        <v>0.004</v>
      </c>
      <c r="J4" s="1">
        <f t="shared" si="0"/>
        <v>4.371157666509329</v>
      </c>
      <c r="K4" s="1">
        <f t="shared" si="1"/>
        <v>-13</v>
      </c>
    </row>
    <row r="5" spans="9:11" ht="13.5" thickTop="1">
      <c r="I5" s="1">
        <v>0.006</v>
      </c>
      <c r="J5" s="1">
        <f t="shared" si="0"/>
        <v>6.276913612907005</v>
      </c>
      <c r="K5" s="1">
        <f t="shared" si="1"/>
        <v>-13</v>
      </c>
    </row>
    <row r="6" spans="1:11" ht="12.75">
      <c r="A6" s="13" t="s">
        <v>7</v>
      </c>
      <c r="E6" s="17" t="s">
        <v>8</v>
      </c>
      <c r="I6" s="1">
        <v>0.008</v>
      </c>
      <c r="J6" s="1">
        <f t="shared" si="0"/>
        <v>7.862884321366189</v>
      </c>
      <c r="K6" s="1">
        <f t="shared" si="1"/>
        <v>-13</v>
      </c>
    </row>
    <row r="7" spans="9:11" ht="13.5" thickBot="1">
      <c r="I7" s="1">
        <v>0.01</v>
      </c>
      <c r="J7" s="1">
        <f t="shared" si="0"/>
        <v>9.048270524660197</v>
      </c>
      <c r="K7" s="1">
        <f t="shared" si="1"/>
        <v>-13</v>
      </c>
    </row>
    <row r="8" spans="1:11" ht="16.5" customHeight="1" thickBot="1" thickTop="1">
      <c r="A8" s="2" t="s">
        <v>9</v>
      </c>
      <c r="B8" s="4">
        <v>10</v>
      </c>
      <c r="C8" s="3" t="s">
        <v>10</v>
      </c>
      <c r="D8" s="15" t="s">
        <v>11</v>
      </c>
      <c r="E8" s="16">
        <v>18</v>
      </c>
      <c r="F8" s="14" t="s">
        <v>12</v>
      </c>
      <c r="I8" s="1">
        <v>0.012</v>
      </c>
      <c r="J8" s="1">
        <f t="shared" si="0"/>
        <v>9.772681235681935</v>
      </c>
      <c r="K8" s="1">
        <f t="shared" si="1"/>
        <v>-13</v>
      </c>
    </row>
    <row r="9" spans="9:11" ht="13.5" thickTop="1">
      <c r="I9" s="1">
        <v>0.014</v>
      </c>
      <c r="J9" s="1">
        <f t="shared" si="0"/>
        <v>9.99921044203816</v>
      </c>
      <c r="K9" s="1">
        <f t="shared" si="1"/>
        <v>-13</v>
      </c>
    </row>
    <row r="10" spans="9:11" ht="12.75">
      <c r="I10" s="1">
        <v>0.016</v>
      </c>
      <c r="J10" s="1">
        <f t="shared" si="0"/>
        <v>9.71631732914674</v>
      </c>
      <c r="K10" s="1">
        <f t="shared" si="1"/>
        <v>-13</v>
      </c>
    </row>
    <row r="11" spans="9:11" ht="12.75">
      <c r="I11" s="1">
        <v>0.018000000000000002</v>
      </c>
      <c r="J11" s="1">
        <f t="shared" si="0"/>
        <v>8.938414241512637</v>
      </c>
      <c r="K11" s="1">
        <f t="shared" si="1"/>
        <v>-13</v>
      </c>
    </row>
    <row r="12" spans="9:11" ht="12.75">
      <c r="I12" s="1">
        <v>0.02</v>
      </c>
      <c r="J12" s="1">
        <f t="shared" si="0"/>
        <v>7.705132427757892</v>
      </c>
      <c r="K12" s="1">
        <f t="shared" si="1"/>
        <v>-13</v>
      </c>
    </row>
    <row r="13" spans="9:11" ht="12.75">
      <c r="I13" s="1">
        <v>0.022</v>
      </c>
      <c r="J13" s="1">
        <f t="shared" si="0"/>
        <v>6.079302976946056</v>
      </c>
      <c r="K13" s="1">
        <f t="shared" si="1"/>
        <v>-13</v>
      </c>
    </row>
    <row r="14" spans="9:11" ht="12.75">
      <c r="I14" s="1">
        <v>0.024</v>
      </c>
      <c r="J14" s="1">
        <f t="shared" si="0"/>
        <v>4.143755809932843</v>
      </c>
      <c r="K14" s="1">
        <f t="shared" si="1"/>
        <v>-13</v>
      </c>
    </row>
    <row r="15" spans="9:11" ht="12.75">
      <c r="I15" s="1">
        <v>0.026000000000000002</v>
      </c>
      <c r="J15" s="1">
        <f t="shared" si="0"/>
        <v>1.9970998051440705</v>
      </c>
      <c r="K15" s="1">
        <f t="shared" si="1"/>
        <v>-7.991062020316474</v>
      </c>
    </row>
    <row r="16" spans="9:11" ht="12.75">
      <c r="I16" s="1">
        <v>0.028</v>
      </c>
      <c r="J16" s="1">
        <f t="shared" si="0"/>
        <v>-0.2513009544333757</v>
      </c>
      <c r="K16" s="1">
        <f t="shared" si="1"/>
        <v>1.0055388856727472</v>
      </c>
    </row>
    <row r="17" spans="9:11" ht="12.75">
      <c r="I17" s="1">
        <v>0.03</v>
      </c>
      <c r="J17" s="1">
        <f t="shared" si="0"/>
        <v>-2.486898871648546</v>
      </c>
      <c r="K17" s="1">
        <f t="shared" si="1"/>
        <v>9.950911351756382</v>
      </c>
    </row>
    <row r="18" spans="9:11" ht="12.75">
      <c r="I18" s="1">
        <v>0.032</v>
      </c>
      <c r="J18" s="1">
        <f t="shared" si="0"/>
        <v>-4.595798606214878</v>
      </c>
      <c r="K18" s="1">
        <f t="shared" si="1"/>
        <v>13</v>
      </c>
    </row>
    <row r="19" spans="9:11" ht="12.75">
      <c r="I19" s="1">
        <v>0.034</v>
      </c>
      <c r="J19" s="1">
        <f aca="true" t="shared" si="2" ref="J19:J34">$B$8*SIN(2*PI()*$E$8*I19)</f>
        <v>-6.470559615694444</v>
      </c>
      <c r="K19" s="1">
        <f aca="true" t="shared" si="3" ref="K19:K34">IF(J19&lt;-13/$E$3,IF(J19&gt;13/$E$3,$E$3*J19,13),-13)</f>
        <v>13</v>
      </c>
    </row>
    <row r="20" spans="9:11" ht="12.75">
      <c r="I20" s="1">
        <v>0.036000000000000004</v>
      </c>
      <c r="J20" s="1">
        <f t="shared" si="2"/>
        <v>-8.01566984870877</v>
      </c>
      <c r="K20" s="1">
        <f t="shared" si="3"/>
        <v>13</v>
      </c>
    </row>
    <row r="21" spans="9:11" ht="12.75">
      <c r="I21" s="1">
        <v>0.038</v>
      </c>
      <c r="J21" s="1">
        <f t="shared" si="2"/>
        <v>-9.152411726209175</v>
      </c>
      <c r="K21" s="1">
        <f t="shared" si="3"/>
        <v>13</v>
      </c>
    </row>
    <row r="22" spans="9:11" ht="12.75">
      <c r="I22" s="1">
        <v>0.04</v>
      </c>
      <c r="J22" s="1">
        <f t="shared" si="2"/>
        <v>-9.822872507286887</v>
      </c>
      <c r="K22" s="1">
        <f t="shared" si="3"/>
        <v>13</v>
      </c>
    </row>
    <row r="23" spans="9:11" ht="12.75">
      <c r="I23" s="1">
        <v>0.042</v>
      </c>
      <c r="J23" s="1">
        <f t="shared" si="2"/>
        <v>-9.992894726405892</v>
      </c>
      <c r="K23" s="1">
        <f t="shared" si="3"/>
        <v>13</v>
      </c>
    </row>
    <row r="24" spans="9:11" ht="12.75">
      <c r="I24" s="1">
        <v>0.044</v>
      </c>
      <c r="J24" s="1">
        <f t="shared" si="2"/>
        <v>-9.65381638833274</v>
      </c>
      <c r="K24" s="1">
        <f t="shared" si="3"/>
        <v>13</v>
      </c>
    </row>
    <row r="25" spans="9:11" ht="12.75">
      <c r="I25" s="1">
        <v>0.046</v>
      </c>
      <c r="J25" s="1">
        <f t="shared" si="2"/>
        <v>-8.822912264349535</v>
      </c>
      <c r="K25" s="1">
        <f t="shared" si="3"/>
        <v>13</v>
      </c>
    </row>
    <row r="26" spans="9:11" ht="12.75">
      <c r="I26" s="1">
        <v>0.048</v>
      </c>
      <c r="J26" s="1">
        <f t="shared" si="2"/>
        <v>-7.542513807361041</v>
      </c>
      <c r="K26" s="1">
        <f t="shared" si="3"/>
        <v>13</v>
      </c>
    </row>
    <row r="27" spans="9:11" ht="12.75">
      <c r="I27" s="1">
        <v>0.05</v>
      </c>
      <c r="J27" s="1">
        <f t="shared" si="2"/>
        <v>-5.877852522924734</v>
      </c>
      <c r="K27" s="1">
        <f t="shared" si="3"/>
        <v>13</v>
      </c>
    </row>
    <row r="28" spans="9:11" ht="12.75">
      <c r="I28" s="1">
        <v>0.052000000000000005</v>
      </c>
      <c r="J28" s="1">
        <f t="shared" si="2"/>
        <v>-3.913736668372025</v>
      </c>
      <c r="K28" s="1">
        <f t="shared" si="3"/>
        <v>13</v>
      </c>
    </row>
    <row r="29" spans="9:11" ht="12.75">
      <c r="I29" s="1">
        <v>0.054</v>
      </c>
      <c r="J29" s="1">
        <f t="shared" si="2"/>
        <v>-1.7502305897527601</v>
      </c>
      <c r="K29" s="1">
        <f t="shared" si="3"/>
        <v>7.003255999797378</v>
      </c>
    </row>
    <row r="30" spans="9:11" ht="12.75">
      <c r="I30" s="1">
        <v>0.056</v>
      </c>
      <c r="J30" s="1">
        <f t="shared" si="2"/>
        <v>0.5024431817976973</v>
      </c>
      <c r="K30" s="1">
        <f t="shared" si="3"/>
        <v>-2.010442651433186</v>
      </c>
    </row>
    <row r="31" spans="9:11" ht="12.75">
      <c r="I31" s="1">
        <v>0.058</v>
      </c>
      <c r="J31" s="1">
        <f t="shared" si="2"/>
        <v>2.7295193551732555</v>
      </c>
      <c r="K31" s="1">
        <f t="shared" si="3"/>
        <v>-10.921716779833252</v>
      </c>
    </row>
    <row r="32" spans="9:11" ht="12.75">
      <c r="I32" s="1">
        <v>0.06</v>
      </c>
      <c r="J32" s="1">
        <f t="shared" si="2"/>
        <v>4.817536741017149</v>
      </c>
      <c r="K32" s="1">
        <f t="shared" si="3"/>
        <v>-13</v>
      </c>
    </row>
    <row r="33" spans="9:11" ht="12.75">
      <c r="I33" s="1">
        <v>0.062</v>
      </c>
      <c r="J33" s="1">
        <f t="shared" si="2"/>
        <v>6.660118674342513</v>
      </c>
      <c r="K33" s="1">
        <f t="shared" si="3"/>
        <v>-13</v>
      </c>
    </row>
    <row r="34" spans="9:11" ht="12.75">
      <c r="I34" s="1">
        <v>0.064</v>
      </c>
      <c r="J34" s="1">
        <f t="shared" si="2"/>
        <v>8.163392507171839</v>
      </c>
      <c r="K34" s="1">
        <f t="shared" si="3"/>
        <v>-13</v>
      </c>
    </row>
    <row r="35" spans="9:11" ht="12.75">
      <c r="I35" s="1">
        <v>0.066</v>
      </c>
      <c r="J35" s="1">
        <f aca="true" t="shared" si="4" ref="J35:J50">$B$8*SIN(2*PI()*$E$8*I35)</f>
        <v>9.250772068344581</v>
      </c>
      <c r="K35" s="1">
        <f aca="true" t="shared" si="5" ref="K35:K50">IF(J35&lt;-13/$E$3,IF(J35&gt;13/$E$3,$E$3*J35,13),-13)</f>
        <v>-13</v>
      </c>
    </row>
    <row r="36" spans="9:11" ht="12.75">
      <c r="I36" s="1">
        <v>0.068</v>
      </c>
      <c r="J36" s="1">
        <f t="shared" si="4"/>
        <v>9.866859442078681</v>
      </c>
      <c r="K36" s="1">
        <f t="shared" si="5"/>
        <v>-13</v>
      </c>
    </row>
    <row r="37" spans="9:11" ht="12.75">
      <c r="I37" s="1">
        <v>0.07</v>
      </c>
      <c r="J37" s="1">
        <f t="shared" si="4"/>
        <v>9.980267284282716</v>
      </c>
      <c r="K37" s="1">
        <f t="shared" si="5"/>
        <v>-13</v>
      </c>
    </row>
    <row r="38" spans="9:11" ht="12.75">
      <c r="I38" s="1">
        <v>0.07200000000000001</v>
      </c>
      <c r="J38" s="1">
        <f t="shared" si="4"/>
        <v>9.585217890173755</v>
      </c>
      <c r="K38" s="1">
        <f t="shared" si="5"/>
        <v>-13</v>
      </c>
    </row>
    <row r="39" spans="9:11" ht="12.75">
      <c r="I39" s="1">
        <v>0.074</v>
      </c>
      <c r="J39" s="1">
        <f t="shared" si="4"/>
        <v>8.701837546695259</v>
      </c>
      <c r="K39" s="1">
        <f t="shared" si="5"/>
        <v>-13</v>
      </c>
    </row>
    <row r="40" spans="9:11" ht="12.75">
      <c r="I40" s="1">
        <v>0.076</v>
      </c>
      <c r="J40" s="1">
        <f t="shared" si="4"/>
        <v>7.375131173581741</v>
      </c>
      <c r="K40" s="1">
        <f t="shared" si="5"/>
        <v>-13</v>
      </c>
    </row>
    <row r="41" spans="9:11" ht="12.75">
      <c r="I41" s="1">
        <v>0.078</v>
      </c>
      <c r="J41" s="1">
        <f t="shared" si="4"/>
        <v>5.672689491267566</v>
      </c>
      <c r="K41" s="1">
        <f t="shared" si="5"/>
        <v>-13</v>
      </c>
    </row>
    <row r="42" spans="9:11" ht="12.75">
      <c r="I42" s="1">
        <v>0.08</v>
      </c>
      <c r="J42" s="1">
        <f t="shared" si="4"/>
        <v>3.6812455268467796</v>
      </c>
      <c r="K42" s="1">
        <f t="shared" si="5"/>
        <v>-13</v>
      </c>
    </row>
    <row r="43" spans="9:11" ht="12.75">
      <c r="I43" s="1">
        <v>0.082</v>
      </c>
      <c r="J43" s="1">
        <f t="shared" si="4"/>
        <v>1.5022558912075692</v>
      </c>
      <c r="K43" s="1">
        <f t="shared" si="5"/>
        <v>-6.01102657268522</v>
      </c>
    </row>
    <row r="44" spans="9:11" ht="12.75">
      <c r="I44" s="1">
        <v>0.084</v>
      </c>
      <c r="J44" s="1">
        <f t="shared" si="4"/>
        <v>-0.7532680552793298</v>
      </c>
      <c r="K44" s="1">
        <f t="shared" si="5"/>
        <v>3.0140765785243584</v>
      </c>
    </row>
    <row r="45" spans="9:11" ht="12.75">
      <c r="I45" s="1">
        <v>0.08600000000000001</v>
      </c>
      <c r="J45" s="1">
        <f t="shared" si="4"/>
        <v>-2.970415815770353</v>
      </c>
      <c r="K45" s="1">
        <f t="shared" si="5"/>
        <v>11.88562381750244</v>
      </c>
    </row>
    <row r="46" spans="9:11" ht="12.75">
      <c r="I46" s="1">
        <v>0.088</v>
      </c>
      <c r="J46" s="1">
        <f t="shared" si="4"/>
        <v>-5.036232016357598</v>
      </c>
      <c r="K46" s="1">
        <f t="shared" si="5"/>
        <v>13</v>
      </c>
    </row>
    <row r="47" spans="9:11" ht="12.75">
      <c r="I47" s="1">
        <v>0.09</v>
      </c>
      <c r="J47" s="1">
        <f t="shared" si="4"/>
        <v>-6.845471059286878</v>
      </c>
      <c r="K47" s="1">
        <f t="shared" si="5"/>
        <v>13</v>
      </c>
    </row>
    <row r="48" spans="9:11" ht="12.75">
      <c r="I48" s="1">
        <v>0.092</v>
      </c>
      <c r="J48" s="1">
        <f t="shared" si="4"/>
        <v>-8.305958991958121</v>
      </c>
      <c r="K48" s="1">
        <f t="shared" si="5"/>
        <v>13</v>
      </c>
    </row>
    <row r="49" spans="9:11" ht="12.75">
      <c r="I49" s="1">
        <v>0.094</v>
      </c>
      <c r="J49" s="1">
        <f t="shared" si="4"/>
        <v>-9.343289424566118</v>
      </c>
      <c r="K49" s="1">
        <f t="shared" si="5"/>
        <v>13</v>
      </c>
    </row>
    <row r="50" spans="9:11" ht="12.75">
      <c r="I50" s="1">
        <v>0.096</v>
      </c>
      <c r="J50" s="1">
        <f t="shared" si="4"/>
        <v>-9.90461425696651</v>
      </c>
      <c r="K50" s="1">
        <f t="shared" si="5"/>
        <v>13</v>
      </c>
    </row>
    <row r="51" spans="9:11" ht="12.75">
      <c r="I51" s="1">
        <v>0.098</v>
      </c>
      <c r="J51" s="1">
        <f aca="true" t="shared" si="6" ref="J51:J62">$B$8*SIN(2*PI()*$E$8*I51)</f>
        <v>-9.961336091431725</v>
      </c>
      <c r="K51" s="1">
        <f aca="true" t="shared" si="7" ref="K51:K62">IF(J51&lt;-13/$E$3,IF(J51&gt;13/$E$3,$E$3*J51,13),-13)</f>
        <v>13</v>
      </c>
    </row>
    <row r="52" spans="9:11" ht="12.75">
      <c r="I52" s="1">
        <v>0.1</v>
      </c>
      <c r="J52" s="1">
        <f t="shared" si="6"/>
        <v>-9.510565162951538</v>
      </c>
      <c r="K52" s="1">
        <f t="shared" si="7"/>
        <v>13</v>
      </c>
    </row>
    <row r="53" spans="9:11" ht="12.75">
      <c r="I53" s="1">
        <v>0.10200000000000001</v>
      </c>
      <c r="J53" s="1">
        <f t="shared" si="6"/>
        <v>-8.575266561936525</v>
      </c>
      <c r="K53" s="1">
        <f t="shared" si="7"/>
        <v>13</v>
      </c>
    </row>
    <row r="54" spans="9:11" ht="12.75">
      <c r="I54" s="1">
        <v>0.10400000000000001</v>
      </c>
      <c r="J54" s="1">
        <f t="shared" si="6"/>
        <v>-7.203090248879071</v>
      </c>
      <c r="K54" s="1">
        <f t="shared" si="7"/>
        <v>13</v>
      </c>
    </row>
    <row r="55" spans="9:11" ht="12.75">
      <c r="I55" s="1">
        <v>0.106</v>
      </c>
      <c r="J55" s="1">
        <f t="shared" si="6"/>
        <v>-5.463943467342691</v>
      </c>
      <c r="K55" s="1">
        <f t="shared" si="7"/>
        <v>13</v>
      </c>
    </row>
    <row r="56" spans="9:11" ht="12.75">
      <c r="I56" s="1">
        <v>0.108</v>
      </c>
      <c r="J56" s="1">
        <f t="shared" si="6"/>
        <v>-3.4464292317451695</v>
      </c>
      <c r="K56" s="1">
        <f t="shared" si="7"/>
        <v>13</v>
      </c>
    </row>
    <row r="57" spans="9:11" ht="12.75">
      <c r="I57" s="1">
        <v>0.11</v>
      </c>
      <c r="J57" s="1">
        <f t="shared" si="6"/>
        <v>-1.2533323356430401</v>
      </c>
      <c r="K57" s="1">
        <f t="shared" si="7"/>
        <v>5.015000452353018</v>
      </c>
    </row>
    <row r="58" spans="9:11" ht="12.75">
      <c r="I58" s="1">
        <v>0.112</v>
      </c>
      <c r="J58" s="1">
        <f t="shared" si="6"/>
        <v>1.0036171485121523</v>
      </c>
      <c r="K58" s="1">
        <f t="shared" si="7"/>
        <v>-4.015806750246625</v>
      </c>
    </row>
    <row r="59" spans="9:11" ht="12.75">
      <c r="I59" s="1">
        <v>0.114</v>
      </c>
      <c r="J59" s="1">
        <f t="shared" si="6"/>
        <v>3.209436098072099</v>
      </c>
      <c r="K59" s="1">
        <f t="shared" si="7"/>
        <v>-12.842023640419159</v>
      </c>
    </row>
    <row r="60" spans="9:11" ht="12.75">
      <c r="I60" s="1">
        <v>0.116</v>
      </c>
      <c r="J60" s="1">
        <f t="shared" si="6"/>
        <v>5.251746299612963</v>
      </c>
      <c r="K60" s="1">
        <f t="shared" si="7"/>
        <v>-13</v>
      </c>
    </row>
    <row r="61" spans="9:11" ht="12.75">
      <c r="I61" s="1">
        <v>0.11800000000000001</v>
      </c>
      <c r="J61" s="1">
        <f t="shared" si="6"/>
        <v>7.0264996979884975</v>
      </c>
      <c r="K61" s="1">
        <f t="shared" si="7"/>
        <v>-13</v>
      </c>
    </row>
    <row r="62" spans="9:11" ht="12.75">
      <c r="I62" s="1">
        <v>0.12</v>
      </c>
      <c r="J62" s="1">
        <f t="shared" si="6"/>
        <v>8.443279255020146</v>
      </c>
      <c r="K62" s="1">
        <f t="shared" si="7"/>
        <v>-13</v>
      </c>
    </row>
  </sheetData>
  <printOptions/>
  <pageMargins left="0.75" right="0.75" top="1" bottom="1" header="0.4921259845" footer="0.492125984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Paint.Picture" shapeId="1943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PARMANTIER</dc:creator>
  <cp:keywords/>
  <dc:description/>
  <cp:lastModifiedBy>moulin.</cp:lastModifiedBy>
  <dcterms:created xsi:type="dcterms:W3CDTF">1998-10-17T20:02:42Z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